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20115" windowHeight="6795"/>
  </bookViews>
  <sheets>
    <sheet name="Bieu 4" sheetId="3" r:id="rId1"/>
  </sheets>
  <definedNames>
    <definedName name="_xlnm.Print_Titles" localSheetId="0">'Bieu 4'!$8:$9</definedName>
  </definedNames>
  <calcPr calcId="144525"/>
</workbook>
</file>

<file path=xl/calcChain.xml><?xml version="1.0" encoding="utf-8"?>
<calcChain xmlns="http://schemas.openxmlformats.org/spreadsheetml/2006/main">
  <c r="C51" i="3" l="1"/>
  <c r="F69" i="3" l="1"/>
  <c r="C47" i="3" l="1"/>
  <c r="C69" i="3"/>
  <c r="F52" i="3" l="1"/>
  <c r="G52" i="3" l="1"/>
  <c r="G47" i="3"/>
  <c r="G30" i="3"/>
  <c r="G16" i="3"/>
  <c r="F30" i="3"/>
  <c r="F16" i="3"/>
  <c r="C17" i="3"/>
  <c r="C31" i="3"/>
  <c r="C43" i="3"/>
  <c r="C59" i="3"/>
  <c r="C53" i="3"/>
  <c r="E52" i="3" s="1"/>
  <c r="C23" i="3"/>
  <c r="C27" i="3"/>
  <c r="C37" i="3"/>
  <c r="C11" i="3"/>
  <c r="C30" i="3" l="1"/>
  <c r="E16" i="3"/>
  <c r="C16" i="3"/>
  <c r="C15" i="3" s="1"/>
  <c r="C52" i="3"/>
</calcChain>
</file>

<file path=xl/sharedStrings.xml><?xml version="1.0" encoding="utf-8"?>
<sst xmlns="http://schemas.openxmlformats.org/spreadsheetml/2006/main" count="131" uniqueCount="87">
  <si>
    <t>A</t>
  </si>
  <si>
    <t>I</t>
  </si>
  <si>
    <t>Tổng số thu</t>
  </si>
  <si>
    <t>Thu hoạt động SX, cung ứng dịch vụ</t>
  </si>
  <si>
    <t xml:space="preserve">Thu sự nghiệp khác </t>
  </si>
  <si>
    <t>II</t>
  </si>
  <si>
    <t>Số thu nộp NSNN</t>
  </si>
  <si>
    <t>B</t>
  </si>
  <si>
    <t>Quyết toán thu</t>
  </si>
  <si>
    <t>Nội dung</t>
  </si>
  <si>
    <t>Số liệu quyết toán
 được duyệt</t>
  </si>
  <si>
    <t>Số liệu
 báo cáo
 quyết toán</t>
  </si>
  <si>
    <t>Quyết toán chi ngân sách nhà nước</t>
  </si>
  <si>
    <t>Trong đó</t>
  </si>
  <si>
    <t>Mua sắm, 
sửa chữa</t>
  </si>
  <si>
    <t>Trích lập các quỹ</t>
  </si>
  <si>
    <t>Số 
TT</t>
  </si>
  <si>
    <t xml:space="preserve">          ĐV tính: Triệu đồng</t>
  </si>
  <si>
    <t xml:space="preserve"> Số thu phí, lệ phí</t>
  </si>
  <si>
    <t>1.1</t>
  </si>
  <si>
    <t>1.2</t>
  </si>
  <si>
    <t>Chi từ nguồn thu phí được để lại</t>
  </si>
  <si>
    <t>2.1</t>
  </si>
  <si>
    <t>2.2</t>
  </si>
  <si>
    <t xml:space="preserve"> Kinh phí thực hiện chế độ tự chủ </t>
  </si>
  <si>
    <t>3.1</t>
  </si>
  <si>
    <t>3.2</t>
  </si>
  <si>
    <t>2.3</t>
  </si>
  <si>
    <t>Chi từ nguồn thu được để lại</t>
  </si>
  <si>
    <t>C</t>
  </si>
  <si>
    <t xml:space="preserve"> Biểu số 4 - Ban hành kèm theo Thông tư số 61/2017/TT-BTC ngày 15 tháng 6 năm 2017 của Bộ Tài chính</t>
  </si>
  <si>
    <t>Quỹ 
lương</t>
  </si>
  <si>
    <t>1.3</t>
  </si>
  <si>
    <t xml:space="preserve"> QUYẾT TOÁN THU - CHI NGUỒN NSNN, NGUỒN KHÁC NĂM 2017</t>
  </si>
  <si>
    <t>Đơn vị: TRƯỜNG THCS NGUYỄN TRI PHƯƠNG</t>
  </si>
  <si>
    <t>Chương: 622</t>
  </si>
  <si>
    <t>Chi thanh toán cá nhân</t>
  </si>
  <si>
    <t>Chi hàng hóa dịch vụ</t>
  </si>
  <si>
    <t>1.1.1</t>
  </si>
  <si>
    <t>Tiền lương</t>
  </si>
  <si>
    <t>1.1.2</t>
  </si>
  <si>
    <t>Tiền công trả cho lao động thường xuyên theo hợp đồng</t>
  </si>
  <si>
    <t>1.1.3</t>
  </si>
  <si>
    <t>Phụ cấp lương</t>
  </si>
  <si>
    <t>1.1.4</t>
  </si>
  <si>
    <t>1.1.5</t>
  </si>
  <si>
    <t>Các khoản đóng góp</t>
  </si>
  <si>
    <t>Các khoản thanh toán khác cho cá nhân</t>
  </si>
  <si>
    <t>1.2.1</t>
  </si>
  <si>
    <t>Thanh toán dịch vụ công cộng</t>
  </si>
  <si>
    <t>Vật tư văn phòng</t>
  </si>
  <si>
    <t>1.2.2</t>
  </si>
  <si>
    <t>Sửa chữa tài sản phục vụ công tác chuyên môn và duy tu bảo dưỡng các công trình cơ sở hạ tầng từ KPTX</t>
  </si>
  <si>
    <t>1.2.3</t>
  </si>
  <si>
    <t>Chi phí nghiệp vụ chuyên môn của từng ngành</t>
  </si>
  <si>
    <t>Các khoản chi khác</t>
  </si>
  <si>
    <t>1.3.1</t>
  </si>
  <si>
    <t>Chi khác</t>
  </si>
  <si>
    <t>1.3.2</t>
  </si>
  <si>
    <t>Chi lập các quỹ của đơn vị thực hiện khoản chi và đơn vị sự nghiệp có thu</t>
  </si>
  <si>
    <t>Chi từ nguồn sự nghiệp</t>
  </si>
  <si>
    <t>2.1.1</t>
  </si>
  <si>
    <t>2.1.2</t>
  </si>
  <si>
    <t>2.1.3</t>
  </si>
  <si>
    <t>2.1.4</t>
  </si>
  <si>
    <t>2.1.5</t>
  </si>
  <si>
    <t>Thông tin, tuyên truyền, liên lạc</t>
  </si>
  <si>
    <t>Chi hỗ trợ vốn cho các doanh nghiệp, các quỹ và đầu tư vào tài sản</t>
  </si>
  <si>
    <t>Chi hoạt động SX, cung ứng dịch vụ</t>
  </si>
  <si>
    <t>2.2.1</t>
  </si>
  <si>
    <t>2.2.2</t>
  </si>
  <si>
    <t>2.2.3</t>
  </si>
  <si>
    <t>2.2.4</t>
  </si>
  <si>
    <t>2.2.5</t>
  </si>
  <si>
    <t>2.3.1</t>
  </si>
  <si>
    <t>2.3.2</t>
  </si>
  <si>
    <t>2.3.3</t>
  </si>
  <si>
    <t>1.2.4</t>
  </si>
  <si>
    <t>Công tác phí</t>
  </si>
  <si>
    <t>1.2.5</t>
  </si>
  <si>
    <t>1.2.6</t>
  </si>
  <si>
    <t>Chi phí thuê mướn</t>
  </si>
  <si>
    <t>1.2.7</t>
  </si>
  <si>
    <t xml:space="preserve"> Kinh phí không thực hiện chế độ tự chủ </t>
  </si>
  <si>
    <t>Chi về hàng hóa dịch vụ</t>
  </si>
  <si>
    <t>(Kèm theo Quyết định số 02-CKDT/QĐ-NTP ngày 25/03/2018 của trường THCS Nguyễn Tri Phương )</t>
  </si>
  <si>
    <t>Chi sắp xếp lao động khu vực hành chính sự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</si>
</sst>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_);_(* \(#,##0.000\);_(* &quot;-&quot;???_);_(@_)"/>
  </numFmts>
  <fonts count="15" x14ac:knownFonts="1">
    <font>
      <sz val="11"/>
      <color theme="1"/>
      <name val="Calibri"/>
      <family val="2"/>
      <charset val="163"/>
      <scheme val="min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name val="Arial"/>
      <family val="2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1"/>
      <color theme="1"/>
      <name val="Calibri"/>
      <family val="2"/>
      <charset val="163"/>
      <scheme val="minor"/>
    </font>
    <font>
      <i/>
      <sz val="11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9" fillId="0" borderId="0" xfId="0" applyFont="1"/>
    <xf numFmtId="0" fontId="0" fillId="0" borderId="1" xfId="0" applyFont="1" applyBorder="1"/>
    <xf numFmtId="0" fontId="3" fillId="0" borderId="0" xfId="0" applyFont="1"/>
    <xf numFmtId="164" fontId="3" fillId="0" borderId="0" xfId="2" applyNumberFormat="1" applyFont="1"/>
    <xf numFmtId="164" fontId="4" fillId="0" borderId="1" xfId="2" applyNumberFormat="1" applyFont="1" applyBorder="1" applyAlignment="1">
      <alignment vertical="top" wrapText="1"/>
    </xf>
    <xf numFmtId="164" fontId="4" fillId="0" borderId="1" xfId="2" applyNumberFormat="1" applyFont="1" applyBorder="1" applyAlignment="1">
      <alignment horizontal="justify" vertical="top" wrapText="1"/>
    </xf>
    <xf numFmtId="164" fontId="4" fillId="0" borderId="1" xfId="2" applyNumberFormat="1" applyFont="1" applyBorder="1" applyAlignment="1">
      <alignment horizontal="center" vertical="top" wrapText="1"/>
    </xf>
    <xf numFmtId="164" fontId="0" fillId="0" borderId="0" xfId="2" applyNumberFormat="1" applyFont="1"/>
    <xf numFmtId="0" fontId="3" fillId="0" borderId="1" xfId="0" applyFont="1" applyBorder="1" applyAlignment="1">
      <alignment wrapText="1"/>
    </xf>
    <xf numFmtId="164" fontId="13" fillId="0" borderId="1" xfId="2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/>
    <xf numFmtId="0" fontId="14" fillId="0" borderId="0" xfId="0" applyFont="1"/>
    <xf numFmtId="0" fontId="3" fillId="0" borderId="1" xfId="0" applyFont="1" applyBorder="1" applyAlignment="1">
      <alignment horizontal="justify" vertical="top" wrapText="1"/>
    </xf>
    <xf numFmtId="164" fontId="3" fillId="0" borderId="1" xfId="2" applyNumberFormat="1" applyFont="1" applyBorder="1" applyAlignment="1">
      <alignment vertical="top" wrapText="1"/>
    </xf>
    <xf numFmtId="0" fontId="9" fillId="0" borderId="1" xfId="0" applyFont="1" applyBorder="1"/>
    <xf numFmtId="164" fontId="3" fillId="0" borderId="1" xfId="2" applyNumberFormat="1" applyFont="1" applyBorder="1" applyAlignment="1">
      <alignment horizontal="justify" vertical="top" wrapText="1"/>
    </xf>
    <xf numFmtId="164" fontId="3" fillId="0" borderId="1" xfId="2" applyNumberFormat="1" applyFont="1" applyBorder="1" applyAlignment="1">
      <alignment horizontal="center" vertical="top" wrapText="1"/>
    </xf>
    <xf numFmtId="164" fontId="3" fillId="0" borderId="1" xfId="0" applyNumberFormat="1" applyFont="1" applyBorder="1"/>
    <xf numFmtId="164" fontId="4" fillId="0" borderId="1" xfId="0" applyNumberFormat="1" applyFont="1" applyBorder="1"/>
    <xf numFmtId="164" fontId="12" fillId="0" borderId="1" xfId="0" applyNumberFormat="1" applyFont="1" applyBorder="1"/>
    <xf numFmtId="165" fontId="12" fillId="0" borderId="1" xfId="0" applyNumberFormat="1" applyFont="1" applyBorder="1"/>
    <xf numFmtId="165" fontId="3" fillId="0" borderId="1" xfId="0" applyNumberFormat="1" applyFont="1" applyBorder="1"/>
    <xf numFmtId="0" fontId="12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164" fontId="9" fillId="0" borderId="0" xfId="0" applyNumberFormat="1" applyFont="1"/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C30" sqref="C30"/>
    </sheetView>
  </sheetViews>
  <sheetFormatPr defaultRowHeight="15" x14ac:dyDescent="0.25"/>
  <cols>
    <col min="1" max="1" width="7.28515625" bestFit="1" customWidth="1"/>
    <col min="2" max="2" width="41.28515625" customWidth="1"/>
    <col min="3" max="3" width="16.140625" style="18" customWidth="1"/>
    <col min="4" max="4" width="12.42578125" customWidth="1"/>
    <col min="5" max="5" width="11.5703125" bestFit="1" customWidth="1"/>
    <col min="6" max="6" width="11.140625" customWidth="1"/>
    <col min="7" max="7" width="10.140625" customWidth="1"/>
    <col min="8" max="8" width="11.5703125" bestFit="1" customWidth="1"/>
  </cols>
  <sheetData>
    <row r="1" spans="1:8" ht="32.25" customHeight="1" x14ac:dyDescent="0.25">
      <c r="A1" s="42" t="s">
        <v>30</v>
      </c>
      <c r="B1" s="42"/>
      <c r="C1" s="42"/>
      <c r="D1" s="42"/>
      <c r="E1" s="42"/>
      <c r="F1" s="42"/>
      <c r="G1" s="42"/>
    </row>
    <row r="2" spans="1:8" ht="15.75" x14ac:dyDescent="0.25">
      <c r="A2" s="34" t="s">
        <v>34</v>
      </c>
      <c r="B2" s="34"/>
      <c r="C2" s="14"/>
      <c r="D2" s="2"/>
      <c r="E2" s="3"/>
      <c r="F2" s="3"/>
    </row>
    <row r="3" spans="1:8" ht="15.75" x14ac:dyDescent="0.25">
      <c r="A3" s="40" t="s">
        <v>35</v>
      </c>
      <c r="B3" s="40"/>
      <c r="C3" s="14"/>
      <c r="D3" s="2"/>
      <c r="E3" s="3"/>
      <c r="F3" s="3"/>
    </row>
    <row r="4" spans="1:8" ht="18" customHeight="1" x14ac:dyDescent="0.25">
      <c r="A4" s="43" t="s">
        <v>33</v>
      </c>
      <c r="B4" s="43"/>
      <c r="C4" s="43"/>
      <c r="D4" s="43"/>
      <c r="E4" s="43"/>
      <c r="F4" s="43"/>
      <c r="G4" s="43"/>
    </row>
    <row r="5" spans="1:8" s="1" customFormat="1" ht="18" x14ac:dyDescent="0.25">
      <c r="A5" s="41" t="s">
        <v>85</v>
      </c>
      <c r="B5" s="41"/>
      <c r="C5" s="41"/>
      <c r="D5" s="41"/>
      <c r="E5" s="41"/>
      <c r="F5" s="41"/>
      <c r="G5" s="41"/>
      <c r="H5" s="3"/>
    </row>
    <row r="6" spans="1:8" ht="15.75" x14ac:dyDescent="0.25">
      <c r="A6" s="44"/>
      <c r="B6" s="44"/>
      <c r="C6" s="44"/>
      <c r="D6" s="44"/>
      <c r="E6" s="44"/>
      <c r="F6" s="44"/>
      <c r="G6" s="44"/>
    </row>
    <row r="7" spans="1:8" ht="15.75" x14ac:dyDescent="0.25">
      <c r="A7" s="3"/>
      <c r="B7" s="3"/>
      <c r="C7" s="45" t="s">
        <v>17</v>
      </c>
      <c r="D7" s="45"/>
      <c r="E7" s="45"/>
      <c r="F7" s="45"/>
      <c r="G7" s="45"/>
      <c r="H7" s="7"/>
    </row>
    <row r="8" spans="1:8" s="11" customFormat="1" ht="23.25" customHeight="1" x14ac:dyDescent="0.25">
      <c r="A8" s="46" t="s">
        <v>16</v>
      </c>
      <c r="B8" s="48" t="s">
        <v>9</v>
      </c>
      <c r="C8" s="47" t="s">
        <v>11</v>
      </c>
      <c r="D8" s="46" t="s">
        <v>10</v>
      </c>
      <c r="E8" s="49" t="s">
        <v>13</v>
      </c>
      <c r="F8" s="49"/>
      <c r="G8" s="49"/>
      <c r="H8" s="10"/>
    </row>
    <row r="9" spans="1:8" s="11" customFormat="1" ht="87" customHeight="1" x14ac:dyDescent="0.25">
      <c r="A9" s="48"/>
      <c r="B9" s="48"/>
      <c r="C9" s="47"/>
      <c r="D9" s="46"/>
      <c r="E9" s="9" t="s">
        <v>31</v>
      </c>
      <c r="F9" s="9" t="s">
        <v>14</v>
      </c>
      <c r="G9" s="9" t="s">
        <v>15</v>
      </c>
    </row>
    <row r="10" spans="1:8" s="23" customFormat="1" ht="18" x14ac:dyDescent="0.25">
      <c r="A10" s="35" t="s">
        <v>1</v>
      </c>
      <c r="B10" s="19" t="s">
        <v>8</v>
      </c>
      <c r="C10" s="20"/>
      <c r="D10" s="21"/>
      <c r="E10" s="21"/>
      <c r="F10" s="21"/>
      <c r="G10" s="22"/>
      <c r="H10" s="13"/>
    </row>
    <row r="11" spans="1:8" s="23" customFormat="1" ht="18" x14ac:dyDescent="0.25">
      <c r="A11" s="35" t="s">
        <v>0</v>
      </c>
      <c r="B11" s="19" t="s">
        <v>2</v>
      </c>
      <c r="C11" s="20">
        <f>SUM(C12:C14)</f>
        <v>5681.294191</v>
      </c>
      <c r="D11" s="21"/>
      <c r="E11" s="21"/>
      <c r="F11" s="21"/>
      <c r="G11" s="22"/>
      <c r="H11" s="13"/>
    </row>
    <row r="12" spans="1:8" s="1" customFormat="1" ht="18" x14ac:dyDescent="0.25">
      <c r="A12" s="5">
        <v>1</v>
      </c>
      <c r="B12" s="8" t="s">
        <v>18</v>
      </c>
      <c r="C12" s="15">
        <v>977.6</v>
      </c>
      <c r="D12" s="4"/>
      <c r="E12" s="4"/>
      <c r="F12" s="4"/>
      <c r="G12" s="4"/>
      <c r="H12" s="3"/>
    </row>
    <row r="13" spans="1:8" ht="15.75" x14ac:dyDescent="0.25">
      <c r="A13" s="5">
        <v>2</v>
      </c>
      <c r="B13" s="6" t="s">
        <v>3</v>
      </c>
      <c r="C13" s="15">
        <v>131.095191</v>
      </c>
      <c r="D13" s="4"/>
      <c r="E13" s="4"/>
      <c r="F13" s="4"/>
      <c r="G13" s="12"/>
    </row>
    <row r="14" spans="1:8" ht="15.75" x14ac:dyDescent="0.25">
      <c r="A14" s="5">
        <v>3</v>
      </c>
      <c r="B14" s="6" t="s">
        <v>4</v>
      </c>
      <c r="C14" s="15">
        <v>4572.5990000000002</v>
      </c>
      <c r="D14" s="4"/>
      <c r="E14" s="4"/>
      <c r="F14" s="4"/>
      <c r="G14" s="12"/>
    </row>
    <row r="15" spans="1:8" s="11" customFormat="1" ht="15.75" x14ac:dyDescent="0.25">
      <c r="A15" s="35" t="s">
        <v>7</v>
      </c>
      <c r="B15" s="24" t="s">
        <v>28</v>
      </c>
      <c r="C15" s="25">
        <f>C16+C30+C47</f>
        <v>5503.5130289999988</v>
      </c>
      <c r="D15" s="22"/>
      <c r="E15" s="22"/>
      <c r="F15" s="22"/>
      <c r="G15" s="26"/>
      <c r="H15" s="37"/>
    </row>
    <row r="16" spans="1:8" s="23" customFormat="1" ht="18" x14ac:dyDescent="0.25">
      <c r="A16" s="35">
        <v>1</v>
      </c>
      <c r="B16" s="19" t="s">
        <v>21</v>
      </c>
      <c r="C16" s="27">
        <f>C17+C23+C27</f>
        <v>977.87703600000009</v>
      </c>
      <c r="D16" s="22"/>
      <c r="E16" s="29">
        <f>C17</f>
        <v>869.88548100000003</v>
      </c>
      <c r="F16" s="31">
        <f>C25</f>
        <v>6.1418499999999998</v>
      </c>
      <c r="G16" s="29">
        <f>C29</f>
        <v>83.643709000000001</v>
      </c>
      <c r="H16" s="13"/>
    </row>
    <row r="17" spans="1:8" s="1" customFormat="1" ht="18" x14ac:dyDescent="0.25">
      <c r="A17" s="5" t="s">
        <v>19</v>
      </c>
      <c r="B17" s="8" t="s">
        <v>36</v>
      </c>
      <c r="C17" s="16">
        <f>SUM(C18:C22)</f>
        <v>869.88548100000003</v>
      </c>
      <c r="D17" s="4"/>
      <c r="E17" s="4"/>
      <c r="F17" s="4"/>
      <c r="G17" s="4"/>
      <c r="H17" s="3"/>
    </row>
    <row r="18" spans="1:8" s="1" customFormat="1" ht="18" x14ac:dyDescent="0.25">
      <c r="A18" s="5" t="s">
        <v>38</v>
      </c>
      <c r="B18" s="8" t="s">
        <v>39</v>
      </c>
      <c r="C18" s="16">
        <v>271.96065299999998</v>
      </c>
      <c r="D18" s="4"/>
      <c r="E18" s="4"/>
      <c r="F18" s="4"/>
      <c r="G18" s="4"/>
      <c r="H18" s="3"/>
    </row>
    <row r="19" spans="1:8" s="1" customFormat="1" ht="31.5" x14ac:dyDescent="0.25">
      <c r="A19" s="5" t="s">
        <v>40</v>
      </c>
      <c r="B19" s="8" t="s">
        <v>41</v>
      </c>
      <c r="C19" s="16">
        <v>13.904999999999999</v>
      </c>
      <c r="D19" s="4"/>
      <c r="E19" s="4"/>
      <c r="F19" s="4"/>
      <c r="G19" s="4"/>
      <c r="H19" s="3"/>
    </row>
    <row r="20" spans="1:8" s="1" customFormat="1" ht="18" x14ac:dyDescent="0.25">
      <c r="A20" s="5" t="s">
        <v>42</v>
      </c>
      <c r="B20" s="8" t="s">
        <v>43</v>
      </c>
      <c r="C20" s="16">
        <v>54.860854000000003</v>
      </c>
      <c r="D20" s="4"/>
      <c r="E20" s="4"/>
      <c r="F20" s="4"/>
      <c r="G20" s="4"/>
      <c r="H20" s="3"/>
    </row>
    <row r="21" spans="1:8" s="1" customFormat="1" ht="18" x14ac:dyDescent="0.25">
      <c r="A21" s="5" t="s">
        <v>44</v>
      </c>
      <c r="B21" s="8" t="s">
        <v>46</v>
      </c>
      <c r="C21" s="16">
        <v>66.144474000000002</v>
      </c>
      <c r="D21" s="4"/>
      <c r="E21" s="4"/>
      <c r="F21" s="4"/>
      <c r="G21" s="4"/>
      <c r="H21" s="3"/>
    </row>
    <row r="22" spans="1:8" s="1" customFormat="1" ht="18" x14ac:dyDescent="0.25">
      <c r="A22" s="5" t="s">
        <v>45</v>
      </c>
      <c r="B22" s="8" t="s">
        <v>47</v>
      </c>
      <c r="C22" s="16">
        <v>463.0145</v>
      </c>
      <c r="D22" s="4"/>
      <c r="E22" s="4"/>
      <c r="F22" s="4"/>
      <c r="G22" s="4"/>
      <c r="H22" s="3"/>
    </row>
    <row r="23" spans="1:8" s="1" customFormat="1" ht="18" x14ac:dyDescent="0.25">
      <c r="A23" s="5" t="s">
        <v>20</v>
      </c>
      <c r="B23" s="8" t="s">
        <v>37</v>
      </c>
      <c r="C23" s="16">
        <f>SUM(C24:C26)</f>
        <v>18.957846</v>
      </c>
      <c r="D23" s="4"/>
      <c r="E23" s="4"/>
      <c r="F23" s="4"/>
      <c r="G23" s="4"/>
      <c r="H23" s="3"/>
    </row>
    <row r="24" spans="1:8" s="1" customFormat="1" ht="18" x14ac:dyDescent="0.25">
      <c r="A24" s="5" t="s">
        <v>48</v>
      </c>
      <c r="B24" s="8" t="s">
        <v>50</v>
      </c>
      <c r="C24" s="16">
        <v>7.6609959999999999</v>
      </c>
      <c r="D24" s="4"/>
      <c r="E24" s="4"/>
      <c r="F24" s="4"/>
      <c r="G24" s="4"/>
      <c r="H24" s="3"/>
    </row>
    <row r="25" spans="1:8" s="1" customFormat="1" ht="47.25" x14ac:dyDescent="0.25">
      <c r="A25" s="5" t="s">
        <v>51</v>
      </c>
      <c r="B25" s="8" t="s">
        <v>52</v>
      </c>
      <c r="C25" s="16">
        <v>6.1418499999999998</v>
      </c>
      <c r="D25" s="4"/>
      <c r="E25" s="4"/>
      <c r="F25" s="36"/>
      <c r="G25" s="4"/>
      <c r="H25" s="3"/>
    </row>
    <row r="26" spans="1:8" s="1" customFormat="1" ht="18" x14ac:dyDescent="0.25">
      <c r="A26" s="5" t="s">
        <v>53</v>
      </c>
      <c r="B26" s="8" t="s">
        <v>54</v>
      </c>
      <c r="C26" s="16">
        <v>5.1550000000000002</v>
      </c>
      <c r="D26" s="4"/>
      <c r="E26" s="4"/>
      <c r="F26" s="4"/>
      <c r="G26" s="4"/>
      <c r="H26" s="3"/>
    </row>
    <row r="27" spans="1:8" s="1" customFormat="1" ht="18" x14ac:dyDescent="0.25">
      <c r="A27" s="5" t="s">
        <v>32</v>
      </c>
      <c r="B27" s="8" t="s">
        <v>55</v>
      </c>
      <c r="C27" s="16">
        <f>SUM(C28:C29)</f>
        <v>89.033709000000002</v>
      </c>
      <c r="D27" s="4"/>
      <c r="E27" s="4"/>
      <c r="F27" s="4"/>
      <c r="G27" s="4"/>
      <c r="H27" s="3"/>
    </row>
    <row r="28" spans="1:8" s="1" customFormat="1" ht="18" x14ac:dyDescent="0.25">
      <c r="A28" s="5" t="s">
        <v>56</v>
      </c>
      <c r="B28" s="8" t="s">
        <v>57</v>
      </c>
      <c r="C28" s="16">
        <v>5.39</v>
      </c>
      <c r="D28" s="4"/>
      <c r="E28" s="4"/>
      <c r="F28" s="4"/>
      <c r="G28" s="4"/>
      <c r="H28" s="3"/>
    </row>
    <row r="29" spans="1:8" s="1" customFormat="1" ht="31.5" x14ac:dyDescent="0.25">
      <c r="A29" s="5" t="s">
        <v>58</v>
      </c>
      <c r="B29" s="8" t="s">
        <v>59</v>
      </c>
      <c r="C29" s="16">
        <v>83.643709000000001</v>
      </c>
      <c r="D29" s="4"/>
      <c r="E29" s="4"/>
      <c r="F29" s="4"/>
      <c r="G29" s="4"/>
      <c r="H29" s="3"/>
    </row>
    <row r="30" spans="1:8" s="23" customFormat="1" ht="18" x14ac:dyDescent="0.25">
      <c r="A30" s="35">
        <v>2</v>
      </c>
      <c r="B30" s="19" t="s">
        <v>60</v>
      </c>
      <c r="C30" s="27">
        <f>C31+C37+C43</f>
        <v>4414.2498799999994</v>
      </c>
      <c r="D30" s="22"/>
      <c r="E30" s="22"/>
      <c r="F30" s="32">
        <f>C41+C46</f>
        <v>192.15921</v>
      </c>
      <c r="G30" s="29">
        <f>C45</f>
        <v>696.41431299999999</v>
      </c>
      <c r="H30" s="13"/>
    </row>
    <row r="31" spans="1:8" s="1" customFormat="1" ht="18" x14ac:dyDescent="0.25">
      <c r="A31" s="5" t="s">
        <v>22</v>
      </c>
      <c r="B31" s="8" t="s">
        <v>36</v>
      </c>
      <c r="C31" s="15">
        <f>SUM(C32:C36)</f>
        <v>2459.1238229999999</v>
      </c>
      <c r="D31" s="4"/>
      <c r="E31" s="4"/>
      <c r="F31" s="4"/>
      <c r="G31" s="4"/>
      <c r="H31" s="3"/>
    </row>
    <row r="32" spans="1:8" s="1" customFormat="1" ht="18" x14ac:dyDescent="0.25">
      <c r="A32" s="5" t="s">
        <v>61</v>
      </c>
      <c r="B32" s="8" t="s">
        <v>39</v>
      </c>
      <c r="C32" s="15">
        <v>1911.8856029999999</v>
      </c>
      <c r="D32" s="4"/>
      <c r="E32" s="4"/>
      <c r="F32" s="4"/>
      <c r="G32" s="4"/>
      <c r="H32" s="3"/>
    </row>
    <row r="33" spans="1:8" s="1" customFormat="1" ht="31.5" x14ac:dyDescent="0.25">
      <c r="A33" s="5" t="s">
        <v>62</v>
      </c>
      <c r="B33" s="8" t="s">
        <v>41</v>
      </c>
      <c r="C33" s="15">
        <v>403.86</v>
      </c>
      <c r="D33" s="4"/>
      <c r="E33" s="4"/>
      <c r="F33" s="4"/>
      <c r="G33" s="4"/>
      <c r="H33" s="3"/>
    </row>
    <row r="34" spans="1:8" s="1" customFormat="1" ht="18" x14ac:dyDescent="0.25">
      <c r="A34" s="5" t="s">
        <v>63</v>
      </c>
      <c r="B34" s="8" t="s">
        <v>43</v>
      </c>
      <c r="C34" s="15">
        <v>49.084969999999998</v>
      </c>
      <c r="D34" s="4"/>
      <c r="E34" s="4"/>
      <c r="F34" s="4"/>
      <c r="G34" s="4"/>
      <c r="H34" s="3"/>
    </row>
    <row r="35" spans="1:8" s="1" customFormat="1" ht="18" x14ac:dyDescent="0.25">
      <c r="A35" s="5" t="s">
        <v>64</v>
      </c>
      <c r="B35" s="8" t="s">
        <v>46</v>
      </c>
      <c r="C35" s="15">
        <v>7.825E-2</v>
      </c>
      <c r="D35" s="4"/>
      <c r="E35" s="4"/>
      <c r="F35" s="4"/>
      <c r="G35" s="4"/>
      <c r="H35" s="3"/>
    </row>
    <row r="36" spans="1:8" s="1" customFormat="1" ht="18" x14ac:dyDescent="0.25">
      <c r="A36" s="5" t="s">
        <v>65</v>
      </c>
      <c r="B36" s="8" t="s">
        <v>47</v>
      </c>
      <c r="C36" s="15">
        <v>94.215000000000003</v>
      </c>
      <c r="D36" s="4"/>
      <c r="E36" s="4"/>
      <c r="F36" s="4"/>
      <c r="G36" s="4"/>
      <c r="H36" s="3"/>
    </row>
    <row r="37" spans="1:8" s="1" customFormat="1" ht="18" x14ac:dyDescent="0.25">
      <c r="A37" s="5" t="s">
        <v>23</v>
      </c>
      <c r="B37" s="8" t="s">
        <v>37</v>
      </c>
      <c r="C37" s="15">
        <f>SUM(C38:C42)</f>
        <v>721.05181800000003</v>
      </c>
      <c r="D37" s="4"/>
      <c r="E37" s="4"/>
      <c r="F37" s="4"/>
      <c r="G37" s="4"/>
      <c r="H37" s="3"/>
    </row>
    <row r="38" spans="1:8" s="1" customFormat="1" ht="18" x14ac:dyDescent="0.25">
      <c r="A38" s="5" t="s">
        <v>69</v>
      </c>
      <c r="B38" s="8" t="s">
        <v>49</v>
      </c>
      <c r="C38" s="15">
        <v>48.205624</v>
      </c>
      <c r="D38" s="4"/>
      <c r="E38" s="4"/>
      <c r="F38" s="4"/>
      <c r="G38" s="4"/>
      <c r="H38" s="3"/>
    </row>
    <row r="39" spans="1:8" s="1" customFormat="1" ht="18" x14ac:dyDescent="0.25">
      <c r="A39" s="5" t="s">
        <v>70</v>
      </c>
      <c r="B39" s="8" t="s">
        <v>50</v>
      </c>
      <c r="C39" s="15">
        <v>37.341000000000001</v>
      </c>
      <c r="D39" s="4"/>
      <c r="E39" s="4"/>
      <c r="F39" s="4"/>
      <c r="G39" s="4"/>
      <c r="H39" s="3"/>
    </row>
    <row r="40" spans="1:8" s="1" customFormat="1" ht="18" x14ac:dyDescent="0.25">
      <c r="A40" s="5" t="s">
        <v>71</v>
      </c>
      <c r="B40" s="8" t="s">
        <v>66</v>
      </c>
      <c r="C40" s="15">
        <v>13.872021</v>
      </c>
      <c r="D40" s="4"/>
      <c r="E40" s="4"/>
      <c r="F40" s="4"/>
      <c r="G40" s="4"/>
      <c r="H40" s="3"/>
    </row>
    <row r="41" spans="1:8" s="1" customFormat="1" ht="47.25" x14ac:dyDescent="0.25">
      <c r="A41" s="5" t="s">
        <v>72</v>
      </c>
      <c r="B41" s="8" t="s">
        <v>52</v>
      </c>
      <c r="C41" s="15">
        <v>105.00111</v>
      </c>
      <c r="D41" s="4"/>
      <c r="E41" s="4"/>
      <c r="F41" s="36"/>
      <c r="G41" s="4"/>
      <c r="H41" s="3"/>
    </row>
    <row r="42" spans="1:8" s="1" customFormat="1" ht="18" x14ac:dyDescent="0.25">
      <c r="A42" s="5" t="s">
        <v>73</v>
      </c>
      <c r="B42" s="8" t="s">
        <v>54</v>
      </c>
      <c r="C42" s="15">
        <v>516.63206300000002</v>
      </c>
      <c r="D42" s="4"/>
      <c r="E42" s="4"/>
      <c r="F42" s="4"/>
      <c r="G42" s="4"/>
      <c r="H42" s="3"/>
    </row>
    <row r="43" spans="1:8" s="1" customFormat="1" ht="18" x14ac:dyDescent="0.25">
      <c r="A43" s="5" t="s">
        <v>27</v>
      </c>
      <c r="B43" s="8" t="s">
        <v>55</v>
      </c>
      <c r="C43" s="15">
        <f>SUM(C44:C46)</f>
        <v>1234.074239</v>
      </c>
      <c r="D43" s="4"/>
      <c r="E43" s="4"/>
      <c r="F43" s="4"/>
      <c r="G43" s="4"/>
      <c r="H43" s="3"/>
    </row>
    <row r="44" spans="1:8" s="1" customFormat="1" ht="18" x14ac:dyDescent="0.25">
      <c r="A44" s="5" t="s">
        <v>74</v>
      </c>
      <c r="B44" s="8" t="s">
        <v>57</v>
      </c>
      <c r="C44" s="15">
        <v>450.50182599999999</v>
      </c>
      <c r="D44" s="4"/>
      <c r="E44" s="4"/>
      <c r="F44" s="4"/>
      <c r="G44" s="4"/>
      <c r="H44" s="3"/>
    </row>
    <row r="45" spans="1:8" s="1" customFormat="1" ht="31.5" x14ac:dyDescent="0.25">
      <c r="A45" s="5" t="s">
        <v>75</v>
      </c>
      <c r="B45" s="8" t="s">
        <v>59</v>
      </c>
      <c r="C45" s="15">
        <v>696.41431299999999</v>
      </c>
      <c r="D45" s="4"/>
      <c r="E45" s="4"/>
      <c r="F45" s="4"/>
      <c r="G45" s="4"/>
      <c r="H45" s="3"/>
    </row>
    <row r="46" spans="1:8" s="1" customFormat="1" ht="31.5" x14ac:dyDescent="0.25">
      <c r="A46" s="5" t="s">
        <v>76</v>
      </c>
      <c r="B46" s="8" t="s">
        <v>67</v>
      </c>
      <c r="C46" s="15">
        <v>87.158100000000005</v>
      </c>
      <c r="D46" s="4"/>
      <c r="E46" s="4"/>
      <c r="F46" s="4"/>
      <c r="G46" s="4"/>
      <c r="H46" s="3"/>
    </row>
    <row r="47" spans="1:8" s="23" customFormat="1" ht="18" x14ac:dyDescent="0.25">
      <c r="A47" s="35">
        <v>3</v>
      </c>
      <c r="B47" s="24" t="s">
        <v>68</v>
      </c>
      <c r="C47" s="27">
        <f>SUM(C48:C49)</f>
        <v>111.38611299999999</v>
      </c>
      <c r="D47" s="22"/>
      <c r="E47" s="22"/>
      <c r="F47" s="22"/>
      <c r="G47" s="29">
        <f>C49</f>
        <v>90.756309999999999</v>
      </c>
      <c r="H47" s="13"/>
    </row>
    <row r="48" spans="1:8" s="1" customFormat="1" ht="18" x14ac:dyDescent="0.25">
      <c r="A48" s="5" t="s">
        <v>25</v>
      </c>
      <c r="B48" s="8" t="s">
        <v>57</v>
      </c>
      <c r="C48" s="16">
        <v>20.629802999999999</v>
      </c>
      <c r="D48" s="4"/>
      <c r="E48" s="4"/>
      <c r="F48" s="4"/>
      <c r="G48" s="4"/>
      <c r="H48" s="3"/>
    </row>
    <row r="49" spans="1:8" s="1" customFormat="1" ht="31.5" x14ac:dyDescent="0.25">
      <c r="A49" s="5" t="s">
        <v>26</v>
      </c>
      <c r="B49" s="8" t="s">
        <v>59</v>
      </c>
      <c r="C49" s="16">
        <v>90.756309999999999</v>
      </c>
      <c r="D49" s="4"/>
      <c r="E49" s="4"/>
      <c r="F49" s="4"/>
      <c r="G49" s="4"/>
      <c r="H49" s="3"/>
    </row>
    <row r="50" spans="1:8" s="11" customFormat="1" ht="15.75" x14ac:dyDescent="0.25">
      <c r="A50" s="35" t="s">
        <v>29</v>
      </c>
      <c r="B50" s="24" t="s">
        <v>6</v>
      </c>
      <c r="C50" s="25"/>
      <c r="D50" s="22"/>
      <c r="E50" s="22"/>
      <c r="F50" s="22"/>
      <c r="G50" s="26"/>
    </row>
    <row r="51" spans="1:8" s="23" customFormat="1" ht="18" x14ac:dyDescent="0.25">
      <c r="A51" s="35" t="s">
        <v>5</v>
      </c>
      <c r="B51" s="19" t="s">
        <v>12</v>
      </c>
      <c r="C51" s="28">
        <f>C52+C69</f>
        <v>6740.2925249999998</v>
      </c>
      <c r="D51" s="22"/>
      <c r="E51" s="22"/>
      <c r="F51" s="22"/>
      <c r="G51" s="22"/>
      <c r="H51" s="13"/>
    </row>
    <row r="52" spans="1:8" s="23" customFormat="1" ht="18" x14ac:dyDescent="0.25">
      <c r="A52" s="35">
        <v>1</v>
      </c>
      <c r="B52" s="19" t="s">
        <v>24</v>
      </c>
      <c r="C52" s="28">
        <f>C53+C59+C67</f>
        <v>6101.3685249999999</v>
      </c>
      <c r="D52" s="22"/>
      <c r="E52" s="29">
        <f>C53</f>
        <v>5454.1647919999996</v>
      </c>
      <c r="F52" s="33">
        <f>C65+C68</f>
        <v>503.14634100000001</v>
      </c>
      <c r="G52" s="29">
        <f>C68</f>
        <v>476.51977900000003</v>
      </c>
      <c r="H52" s="13"/>
    </row>
    <row r="53" spans="1:8" s="1" customFormat="1" ht="18" x14ac:dyDescent="0.25">
      <c r="A53" s="5" t="s">
        <v>19</v>
      </c>
      <c r="B53" s="8" t="s">
        <v>36</v>
      </c>
      <c r="C53" s="17">
        <f>SUM(C54:C58)</f>
        <v>5454.1647919999996</v>
      </c>
      <c r="D53" s="4"/>
      <c r="E53" s="30"/>
      <c r="F53" s="4"/>
      <c r="G53" s="4"/>
      <c r="H53" s="3"/>
    </row>
    <row r="54" spans="1:8" s="1" customFormat="1" ht="18" x14ac:dyDescent="0.25">
      <c r="A54" s="5" t="s">
        <v>38</v>
      </c>
      <c r="B54" s="8" t="s">
        <v>39</v>
      </c>
      <c r="C54" s="17">
        <v>2868.4319519999999</v>
      </c>
      <c r="D54" s="4"/>
      <c r="E54" s="4"/>
      <c r="F54" s="4"/>
      <c r="G54" s="4"/>
      <c r="H54" s="3"/>
    </row>
    <row r="55" spans="1:8" s="1" customFormat="1" ht="31.5" x14ac:dyDescent="0.25">
      <c r="A55" s="5" t="s">
        <v>40</v>
      </c>
      <c r="B55" s="8" t="s">
        <v>41</v>
      </c>
      <c r="C55" s="17">
        <v>18.135000000000002</v>
      </c>
      <c r="D55" s="4"/>
      <c r="E55" s="4"/>
      <c r="F55" s="4"/>
      <c r="G55" s="4"/>
      <c r="H55" s="3"/>
    </row>
    <row r="56" spans="1:8" s="1" customFormat="1" ht="18" x14ac:dyDescent="0.25">
      <c r="A56" s="5" t="s">
        <v>42</v>
      </c>
      <c r="B56" s="8" t="s">
        <v>43</v>
      </c>
      <c r="C56" s="17">
        <v>1563.4092499999999</v>
      </c>
      <c r="D56" s="4"/>
      <c r="E56" s="4"/>
      <c r="F56" s="4"/>
      <c r="G56" s="4"/>
      <c r="H56" s="3"/>
    </row>
    <row r="57" spans="1:8" s="1" customFormat="1" ht="18" x14ac:dyDescent="0.25">
      <c r="A57" s="5" t="s">
        <v>44</v>
      </c>
      <c r="B57" s="8" t="s">
        <v>46</v>
      </c>
      <c r="C57" s="17">
        <v>823.84019000000001</v>
      </c>
      <c r="D57" s="4"/>
      <c r="E57" s="4"/>
      <c r="F57" s="4"/>
      <c r="G57" s="4"/>
      <c r="H57" s="3"/>
    </row>
    <row r="58" spans="1:8" s="1" customFormat="1" ht="18" x14ac:dyDescent="0.25">
      <c r="A58" s="5" t="s">
        <v>45</v>
      </c>
      <c r="B58" s="8" t="s">
        <v>47</v>
      </c>
      <c r="C58" s="17">
        <v>180.3484</v>
      </c>
      <c r="D58" s="4"/>
      <c r="E58" s="4"/>
      <c r="F58" s="4"/>
      <c r="G58" s="4"/>
      <c r="H58" s="3"/>
    </row>
    <row r="59" spans="1:8" s="1" customFormat="1" ht="18" x14ac:dyDescent="0.25">
      <c r="A59" s="5" t="s">
        <v>20</v>
      </c>
      <c r="B59" s="8" t="s">
        <v>37</v>
      </c>
      <c r="C59" s="17">
        <f>SUM(C60:C66)</f>
        <v>170.68395400000003</v>
      </c>
      <c r="D59" s="4"/>
      <c r="E59" s="4"/>
      <c r="F59" s="4"/>
      <c r="G59" s="4"/>
      <c r="H59" s="3"/>
    </row>
    <row r="60" spans="1:8" s="1" customFormat="1" ht="18" x14ac:dyDescent="0.25">
      <c r="A60" s="5" t="s">
        <v>48</v>
      </c>
      <c r="B60" s="8" t="s">
        <v>49</v>
      </c>
      <c r="C60" s="17">
        <v>40.043114000000003</v>
      </c>
      <c r="D60" s="4"/>
      <c r="E60" s="4"/>
      <c r="F60" s="4"/>
      <c r="G60" s="4"/>
      <c r="H60" s="3"/>
    </row>
    <row r="61" spans="1:8" s="1" customFormat="1" ht="18" x14ac:dyDescent="0.25">
      <c r="A61" s="5" t="s">
        <v>51</v>
      </c>
      <c r="B61" s="8" t="s">
        <v>50</v>
      </c>
      <c r="C61" s="17">
        <v>36.411372</v>
      </c>
      <c r="D61" s="4"/>
      <c r="E61" s="4"/>
      <c r="F61" s="4"/>
      <c r="G61" s="4"/>
      <c r="H61" s="3"/>
    </row>
    <row r="62" spans="1:8" s="1" customFormat="1" ht="18" x14ac:dyDescent="0.25">
      <c r="A62" s="5" t="s">
        <v>53</v>
      </c>
      <c r="B62" s="8" t="s">
        <v>66</v>
      </c>
      <c r="C62" s="17">
        <v>17.091031000000001</v>
      </c>
      <c r="D62" s="4"/>
      <c r="E62" s="4"/>
      <c r="F62" s="4"/>
      <c r="G62" s="4"/>
      <c r="H62" s="3"/>
    </row>
    <row r="63" spans="1:8" s="1" customFormat="1" ht="18" x14ac:dyDescent="0.25">
      <c r="A63" s="5" t="s">
        <v>77</v>
      </c>
      <c r="B63" s="8" t="s">
        <v>78</v>
      </c>
      <c r="C63" s="17">
        <v>19.2</v>
      </c>
      <c r="D63" s="4"/>
      <c r="E63" s="4"/>
      <c r="F63" s="4"/>
      <c r="G63" s="4"/>
      <c r="H63" s="3"/>
    </row>
    <row r="64" spans="1:8" s="1" customFormat="1" ht="18" x14ac:dyDescent="0.25">
      <c r="A64" s="5" t="s">
        <v>79</v>
      </c>
      <c r="B64" s="8" t="s">
        <v>81</v>
      </c>
      <c r="C64" s="17">
        <v>19.8</v>
      </c>
      <c r="D64" s="4"/>
      <c r="E64" s="4"/>
      <c r="F64" s="4"/>
      <c r="G64" s="4"/>
      <c r="H64" s="3"/>
    </row>
    <row r="65" spans="1:8" s="1" customFormat="1" ht="47.25" x14ac:dyDescent="0.25">
      <c r="A65" s="5" t="s">
        <v>80</v>
      </c>
      <c r="B65" s="8" t="s">
        <v>52</v>
      </c>
      <c r="C65" s="17">
        <v>26.626562</v>
      </c>
      <c r="D65" s="4"/>
      <c r="E65" s="4"/>
      <c r="F65" s="4"/>
      <c r="G65" s="4"/>
      <c r="H65" s="3"/>
    </row>
    <row r="66" spans="1:8" s="1" customFormat="1" ht="18" x14ac:dyDescent="0.25">
      <c r="A66" s="5" t="s">
        <v>82</v>
      </c>
      <c r="B66" s="8" t="s">
        <v>54</v>
      </c>
      <c r="C66" s="17">
        <v>11.511875</v>
      </c>
      <c r="D66" s="4"/>
      <c r="E66" s="4"/>
      <c r="F66" s="4"/>
      <c r="G66" s="4"/>
      <c r="H66" s="3"/>
    </row>
    <row r="67" spans="1:8" s="1" customFormat="1" ht="18" x14ac:dyDescent="0.25">
      <c r="A67" s="5" t="s">
        <v>32</v>
      </c>
      <c r="B67" s="8" t="s">
        <v>55</v>
      </c>
      <c r="C67" s="17">
        <v>476.51977900000003</v>
      </c>
      <c r="D67" s="4"/>
      <c r="E67" s="4"/>
      <c r="F67" s="4"/>
      <c r="G67" s="4"/>
      <c r="H67" s="3"/>
    </row>
    <row r="68" spans="1:8" s="1" customFormat="1" ht="31.5" x14ac:dyDescent="0.25">
      <c r="A68" s="5"/>
      <c r="B68" s="8" t="s">
        <v>59</v>
      </c>
      <c r="C68" s="17">
        <v>476.51977900000003</v>
      </c>
      <c r="D68" s="4"/>
      <c r="E68" s="4"/>
      <c r="F68" s="4"/>
      <c r="G68" s="4"/>
      <c r="H68" s="3"/>
    </row>
    <row r="69" spans="1:8" s="23" customFormat="1" ht="18" x14ac:dyDescent="0.25">
      <c r="A69" s="35">
        <v>2</v>
      </c>
      <c r="B69" s="19" t="s">
        <v>83</v>
      </c>
      <c r="C69" s="28">
        <f>SUM(C70:C72)</f>
        <v>638.92399999999998</v>
      </c>
      <c r="D69" s="22"/>
      <c r="E69" s="22"/>
      <c r="F69" s="29">
        <f>C70+C72</f>
        <v>559.77599999999995</v>
      </c>
      <c r="G69" s="22"/>
      <c r="H69" s="13"/>
    </row>
    <row r="70" spans="1:8" s="1" customFormat="1" ht="18" x14ac:dyDescent="0.25">
      <c r="A70" s="5" t="s">
        <v>22</v>
      </c>
      <c r="B70" s="8" t="s">
        <v>84</v>
      </c>
      <c r="C70" s="17">
        <v>534.77599999999995</v>
      </c>
      <c r="D70" s="4"/>
      <c r="E70" s="4"/>
      <c r="F70" s="4"/>
      <c r="G70" s="4"/>
      <c r="H70" s="3"/>
    </row>
    <row r="71" spans="1:8" s="1" customFormat="1" ht="31.5" x14ac:dyDescent="0.25">
      <c r="A71" s="5" t="s">
        <v>23</v>
      </c>
      <c r="B71" s="8" t="s">
        <v>86</v>
      </c>
      <c r="C71" s="17">
        <v>79.147999999999996</v>
      </c>
      <c r="D71" s="4"/>
      <c r="E71" s="4"/>
      <c r="F71" s="4"/>
      <c r="G71" s="4"/>
      <c r="H71" s="3"/>
    </row>
    <row r="72" spans="1:8" s="1" customFormat="1" ht="31.5" x14ac:dyDescent="0.25">
      <c r="A72" s="5" t="s">
        <v>27</v>
      </c>
      <c r="B72" s="8" t="s">
        <v>67</v>
      </c>
      <c r="C72" s="17">
        <v>25</v>
      </c>
      <c r="D72" s="4"/>
      <c r="E72" s="4"/>
      <c r="F72" s="4"/>
      <c r="G72" s="4"/>
      <c r="H72" s="3"/>
    </row>
    <row r="73" spans="1:8" ht="16.5" x14ac:dyDescent="0.25">
      <c r="D73" s="38"/>
      <c r="E73" s="38"/>
      <c r="F73" s="38"/>
    </row>
    <row r="74" spans="1:8" ht="16.5" x14ac:dyDescent="0.25">
      <c r="D74" s="39"/>
      <c r="E74" s="39"/>
      <c r="F74" s="39"/>
    </row>
  </sheetData>
  <mergeCells count="13">
    <mergeCell ref="D73:F73"/>
    <mergeCell ref="D74:F74"/>
    <mergeCell ref="A1:G1"/>
    <mergeCell ref="A3:B3"/>
    <mergeCell ref="A4:G4"/>
    <mergeCell ref="A6:G6"/>
    <mergeCell ref="C7:G7"/>
    <mergeCell ref="A5:G5"/>
    <mergeCell ref="D8:D9"/>
    <mergeCell ref="C8:C9"/>
    <mergeCell ref="B8:B9"/>
    <mergeCell ref="A8:A9"/>
    <mergeCell ref="E8:G8"/>
  </mergeCells>
  <pageMargins left="0" right="0" top="0.35433070866141703" bottom="0.15748031496063" header="0.31496062992126" footer="0.31496062992126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4</vt:lpstr>
      <vt:lpstr>'Bieu 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COTHU</cp:lastModifiedBy>
  <cp:lastPrinted>2018-07-18T06:05:44Z</cp:lastPrinted>
  <dcterms:created xsi:type="dcterms:W3CDTF">2016-10-14T10:52:32Z</dcterms:created>
  <dcterms:modified xsi:type="dcterms:W3CDTF">2018-08-18T06:19:11Z</dcterms:modified>
</cp:coreProperties>
</file>